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AAAAAAA\Excel Sheets\"/>
    </mc:Choice>
  </mc:AlternateContent>
  <bookViews>
    <workbookView xWindow="0" yWindow="0" windowWidth="18870" windowHeight="7725"/>
  </bookViews>
  <sheets>
    <sheet name="2027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K9" i="1" s="1"/>
  <c r="G9" i="1"/>
  <c r="I9" i="1"/>
  <c r="J9" i="1"/>
  <c r="B10" i="1"/>
  <c r="B11" i="1" s="1"/>
  <c r="B13" i="1" s="1"/>
  <c r="B14" i="1" s="1"/>
  <c r="B15" i="1" s="1"/>
  <c r="B17" i="1" s="1"/>
  <c r="B18" i="1" s="1"/>
  <c r="B19" i="1" s="1"/>
  <c r="B21" i="1" s="1"/>
  <c r="B22" i="1" s="1"/>
  <c r="B23" i="1" s="1"/>
  <c r="B25" i="1" s="1"/>
  <c r="B26" i="1" s="1"/>
  <c r="B27" i="1" s="1"/>
  <c r="B29" i="1" s="1"/>
  <c r="B30" i="1" s="1"/>
  <c r="B31" i="1" s="1"/>
  <c r="B33" i="1" s="1"/>
  <c r="B34" i="1" s="1"/>
  <c r="B35" i="1" s="1"/>
  <c r="B37" i="1" s="1"/>
  <c r="B38" i="1" s="1"/>
  <c r="B39" i="1" s="1"/>
  <c r="B41" i="1" s="1"/>
  <c r="B42" i="1" s="1"/>
  <c r="C10" i="1"/>
  <c r="G10" i="1" s="1"/>
  <c r="E10" i="1" l="1"/>
  <c r="C11" i="1"/>
  <c r="J10" i="1"/>
  <c r="I10" i="1"/>
  <c r="L9" i="1"/>
  <c r="L10" i="1" s="1"/>
  <c r="L11" i="1" s="1"/>
  <c r="L13" i="1" s="1"/>
  <c r="L14" i="1" s="1"/>
  <c r="L15" i="1" s="1"/>
  <c r="L17" i="1" s="1"/>
  <c r="L18" i="1" s="1"/>
  <c r="L19" i="1" s="1"/>
  <c r="L21" i="1" s="1"/>
  <c r="L22" i="1" s="1"/>
  <c r="L23" i="1" s="1"/>
  <c r="L25" i="1" s="1"/>
  <c r="L26" i="1" s="1"/>
  <c r="L27" i="1" s="1"/>
  <c r="L29" i="1" s="1"/>
  <c r="L30" i="1" s="1"/>
  <c r="L31" i="1" s="1"/>
  <c r="L33" i="1" s="1"/>
  <c r="L34" i="1" s="1"/>
  <c r="L35" i="1" s="1"/>
  <c r="L37" i="1" s="1"/>
  <c r="L38" i="1" s="1"/>
  <c r="L39" i="1" s="1"/>
  <c r="L41" i="1" s="1"/>
  <c r="L42" i="1" s="1"/>
  <c r="M9" i="1"/>
  <c r="M10" i="1" s="1"/>
  <c r="M11" i="1" s="1"/>
  <c r="M13" i="1" s="1"/>
  <c r="M14" i="1" s="1"/>
  <c r="M15" i="1" s="1"/>
  <c r="M17" i="1" s="1"/>
  <c r="M18" i="1" s="1"/>
  <c r="M19" i="1" s="1"/>
  <c r="M21" i="1" s="1"/>
  <c r="M22" i="1" s="1"/>
  <c r="M23" i="1" s="1"/>
  <c r="M25" i="1" s="1"/>
  <c r="M26" i="1" s="1"/>
  <c r="M27" i="1" s="1"/>
  <c r="M29" i="1" s="1"/>
  <c r="M30" i="1" s="1"/>
  <c r="M31" i="1" s="1"/>
  <c r="M33" i="1" s="1"/>
  <c r="M34" i="1" s="1"/>
  <c r="M35" i="1" s="1"/>
  <c r="M37" i="1" s="1"/>
  <c r="M38" i="1" s="1"/>
  <c r="M39" i="1" s="1"/>
  <c r="M41" i="1" s="1"/>
  <c r="M42" i="1" s="1"/>
  <c r="K10" i="1" l="1"/>
  <c r="E11" i="1"/>
  <c r="I11" i="1"/>
  <c r="J11" i="1"/>
  <c r="C13" i="1"/>
  <c r="G11" i="1"/>
  <c r="E13" i="1" l="1"/>
  <c r="K11" i="1"/>
  <c r="J13" i="1"/>
  <c r="G13" i="1"/>
  <c r="C14" i="1"/>
  <c r="I13" i="1"/>
  <c r="K13" i="1" l="1"/>
  <c r="E14" i="1"/>
  <c r="I14" i="1"/>
  <c r="C15" i="1"/>
  <c r="G14" i="1"/>
  <c r="J14" i="1"/>
  <c r="K14" i="1" l="1"/>
  <c r="E15" i="1"/>
  <c r="I15" i="1"/>
  <c r="C17" i="1"/>
  <c r="J15" i="1"/>
  <c r="G15" i="1"/>
  <c r="K15" i="1" l="1"/>
  <c r="E17" i="1"/>
  <c r="C18" i="1"/>
  <c r="G17" i="1"/>
  <c r="J17" i="1"/>
  <c r="I17" i="1"/>
  <c r="K17" i="1" l="1"/>
  <c r="E18" i="1"/>
  <c r="G18" i="1"/>
  <c r="I18" i="1"/>
  <c r="J18" i="1"/>
  <c r="C19" i="1"/>
  <c r="E19" i="1" l="1"/>
  <c r="K18" i="1"/>
  <c r="G19" i="1"/>
  <c r="I19" i="1"/>
  <c r="J19" i="1"/>
  <c r="C21" i="1"/>
  <c r="E21" i="1" l="1"/>
  <c r="K19" i="1"/>
  <c r="G21" i="1"/>
  <c r="I21" i="1"/>
  <c r="C22" i="1"/>
  <c r="J21" i="1"/>
  <c r="K21" i="1" l="1"/>
  <c r="E22" i="1"/>
  <c r="I22" i="1"/>
  <c r="J22" i="1"/>
  <c r="C23" i="1"/>
  <c r="G22" i="1"/>
  <c r="K22" i="1" l="1"/>
  <c r="E23" i="1"/>
  <c r="J23" i="1"/>
  <c r="G23" i="1"/>
  <c r="C25" i="1"/>
  <c r="I23" i="1"/>
  <c r="K23" i="1" l="1"/>
  <c r="E25" i="1"/>
  <c r="C26" i="1"/>
  <c r="I25" i="1"/>
  <c r="G25" i="1"/>
  <c r="J25" i="1"/>
  <c r="K25" i="1" l="1"/>
  <c r="E26" i="1"/>
  <c r="I26" i="1"/>
  <c r="C27" i="1"/>
  <c r="J26" i="1"/>
  <c r="G26" i="1"/>
  <c r="E27" i="1" l="1"/>
  <c r="K27" i="1" s="1"/>
  <c r="K26" i="1"/>
  <c r="C29" i="1"/>
  <c r="J27" i="1"/>
  <c r="G27" i="1"/>
  <c r="I27" i="1"/>
  <c r="E29" i="1" l="1"/>
  <c r="G29" i="1"/>
  <c r="I29" i="1"/>
  <c r="J29" i="1"/>
  <c r="C30" i="1"/>
  <c r="E30" i="1" l="1"/>
  <c r="K29" i="1"/>
  <c r="G30" i="1"/>
  <c r="I30" i="1"/>
  <c r="J30" i="1"/>
  <c r="C31" i="1"/>
  <c r="G31" i="1" s="1"/>
  <c r="E31" i="1" l="1"/>
  <c r="K31" i="1" s="1"/>
  <c r="K30" i="1"/>
  <c r="I31" i="1"/>
  <c r="J31" i="1"/>
  <c r="C33" i="1"/>
  <c r="E33" i="1" l="1"/>
  <c r="I33" i="1"/>
  <c r="J33" i="1"/>
  <c r="C34" i="1"/>
  <c r="G33" i="1"/>
  <c r="K33" i="1" l="1"/>
  <c r="E34" i="1"/>
  <c r="J34" i="1"/>
  <c r="G34" i="1"/>
  <c r="C35" i="1"/>
  <c r="I34" i="1"/>
  <c r="K34" i="1" l="1"/>
  <c r="E35" i="1"/>
  <c r="I35" i="1"/>
  <c r="C37" i="1"/>
  <c r="G35" i="1"/>
  <c r="J35" i="1"/>
  <c r="K35" i="1" l="1"/>
  <c r="E37" i="1"/>
  <c r="C38" i="1"/>
  <c r="J37" i="1"/>
  <c r="G37" i="1"/>
  <c r="I37" i="1"/>
  <c r="E38" i="1" l="1"/>
  <c r="K37" i="1"/>
  <c r="C39" i="1"/>
  <c r="J38" i="1"/>
  <c r="G38" i="1"/>
  <c r="I38" i="1"/>
  <c r="E39" i="1" l="1"/>
  <c r="K38" i="1"/>
  <c r="G39" i="1"/>
  <c r="I39" i="1"/>
  <c r="J39" i="1"/>
  <c r="C41" i="1"/>
  <c r="E41" i="1" l="1"/>
  <c r="K39" i="1"/>
  <c r="C42" i="1"/>
  <c r="G41" i="1"/>
  <c r="I41" i="1"/>
  <c r="J41" i="1"/>
  <c r="K41" i="1" l="1"/>
  <c r="E42" i="1"/>
  <c r="K42" i="1" s="1"/>
  <c r="G42" i="1"/>
  <c r="I42" i="1"/>
  <c r="J42" i="1"/>
</calcChain>
</file>

<file path=xl/sharedStrings.xml><?xml version="1.0" encoding="utf-8"?>
<sst xmlns="http://schemas.openxmlformats.org/spreadsheetml/2006/main" count="126" uniqueCount="48">
  <si>
    <t>Period</t>
  </si>
  <si>
    <t xml:space="preserve">Personnel Transaction </t>
  </si>
  <si>
    <t>HRS Payroll Processing</t>
  </si>
  <si>
    <t>Salary</t>
  </si>
  <si>
    <t>Paycheck</t>
  </si>
  <si>
    <t>Data Capture</t>
  </si>
  <si>
    <t>Misc File/</t>
  </si>
  <si>
    <t>No.</t>
  </si>
  <si>
    <t>From</t>
  </si>
  <si>
    <t>To</t>
  </si>
  <si>
    <t>Form (PTF) Due Dates</t>
  </si>
  <si>
    <t>Transaction Due Dates (noon)</t>
  </si>
  <si>
    <t>Retro Date</t>
  </si>
  <si>
    <t>Distributed</t>
  </si>
  <si>
    <t>File Due</t>
  </si>
  <si>
    <t>Online Due</t>
  </si>
  <si>
    <t>-</t>
  </si>
  <si>
    <t>Thursday</t>
  </si>
  <si>
    <t>Monday</t>
  </si>
  <si>
    <t>Friday</t>
  </si>
  <si>
    <t>Tuesday</t>
  </si>
  <si>
    <t>Transaction Effective and End Dates by Semester</t>
  </si>
  <si>
    <t>21P</t>
  </si>
  <si>
    <t>CAL</t>
  </si>
  <si>
    <t>BIW</t>
  </si>
  <si>
    <t>TA/GA</t>
  </si>
  <si>
    <t>Human Resources</t>
  </si>
  <si>
    <t>State Regular, Salaried, Biweekly PT Faculty TA/GA</t>
  </si>
  <si>
    <t>Payroll Calendar</t>
  </si>
  <si>
    <t xml:space="preserve">      Academic year obligation paid over 21 pay periods</t>
  </si>
  <si>
    <t xml:space="preserve">     Academic year obligation paid on an annual salary basis over 12 months</t>
  </si>
  <si>
    <t xml:space="preserve">     Academic year obligation paid over 20 pay periods, semester obligations paid over 10 pay periods</t>
  </si>
  <si>
    <t xml:space="preserve">     Retroactive payments may be processed for up to five pay periods NOT including the current payroll.</t>
  </si>
  <si>
    <t xml:space="preserve">     If more than 5 pay periods late a justification letter will be required.  This is a state (OSC)</t>
  </si>
  <si>
    <t xml:space="preserve">     directive and therefore no exceptions are allowed.  </t>
  </si>
  <si>
    <t>Spring 2027</t>
  </si>
  <si>
    <t>01/07/2027-08/11/2027</t>
  </si>
  <si>
    <t>03/02/2027 (noon)-08/31/2027</t>
  </si>
  <si>
    <t>12/31/2026-05/19/2027</t>
  </si>
  <si>
    <t>Due Dates for 2027-2028</t>
  </si>
  <si>
    <t>09/01/2027-03/01/2028</t>
  </si>
  <si>
    <t>03/02/2028-08/31/2028</t>
  </si>
  <si>
    <t>08/12/2027-01/05/2028</t>
  </si>
  <si>
    <t>Fall 2027</t>
  </si>
  <si>
    <t>Spring 2028</t>
  </si>
  <si>
    <t>01/06/2028-08/09/2028</t>
  </si>
  <si>
    <t>08/12/2027-12/29/2027</t>
  </si>
  <si>
    <t>12/30/2027-05/17/2028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</si>
</sst>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sz val="14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1" xfId="0" applyNumberFormat="1" applyFont="1" applyBorder="1"/>
    <xf numFmtId="14" fontId="1" fillId="0" borderId="0" xfId="0" applyNumberFormat="1" applyFont="1"/>
    <xf numFmtId="164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Continuous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8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quotePrefix="1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403860</xdr:colOff>
      <xdr:row>0</xdr:row>
      <xdr:rowOff>38100</xdr:rowOff>
    </xdr:from>
    <xdr:to>
      <xdr:col>5</xdr:col>
      <xdr:colOff>853440</xdr:colOff>
      <xdr:row>1</xdr:row>
      <xdr:rowOff>89455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C6A6E6-63DD-4A1E-A37A-10B932DA7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520" y="38100"/>
          <a:ext cx="1303020" cy="218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Normal="100" workbookViewId="0">
      <selection activeCell="C10" sqref="C10"/>
    </sheetView>
  </sheetViews>
  <sheetFormatPr defaultColWidth="9.140625" defaultRowHeight="12.75" outlineLevelRow="1" outlineLevelCol="1" x14ac:dyDescent="0.2"/>
  <cols>
    <col min="1" max="1" width="5.140625" style="1" customWidth="1"/>
    <col min="2" max="2" width="9.7109375" style="1" customWidth="1"/>
    <col min="3" max="3" width="13.42578125" style="1" customWidth="1"/>
    <col min="4" max="4" width="4.28515625" style="1" customWidth="1"/>
    <col min="5" max="5" width="12.42578125" style="1" customWidth="1"/>
    <col min="6" max="6" width="15.42578125" style="1" customWidth="1"/>
    <col min="7" max="7" width="15.140625" style="1" customWidth="1"/>
    <col min="8" max="8" width="12.28515625" style="1" hidden="1" customWidth="1" outlineLevel="1"/>
    <col min="9" max="9" width="14.85546875" style="1" hidden="1" customWidth="1" outlineLevel="1"/>
    <col min="10" max="10" width="12.85546875" style="1" hidden="1" customWidth="1" collapsed="1"/>
    <col min="11" max="11" width="15.28515625" style="1" customWidth="1"/>
    <col min="12" max="12" width="12.85546875" style="1" hidden="1" customWidth="1"/>
    <col min="13" max="13" width="12" style="1" hidden="1" customWidth="1"/>
    <col min="14" max="14" width="21.5703125" style="1" customWidth="1"/>
    <col min="15" max="15" width="11" style="1" bestFit="1" customWidth="1"/>
    <col min="16" max="16384" width="9.140625" style="1"/>
  </cols>
  <sheetData>
    <row r="1" spans="2:17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1"/>
      <c r="Q1" s="11"/>
    </row>
    <row r="2" spans="2:17" ht="24" customHeight="1" x14ac:dyDescent="0.3">
      <c r="B2" s="46" t="s">
        <v>26</v>
      </c>
      <c r="C2" s="46"/>
      <c r="D2" s="46"/>
      <c r="E2" s="46"/>
      <c r="F2" s="46"/>
      <c r="G2" s="46"/>
      <c r="H2" s="46"/>
      <c r="I2" s="46"/>
      <c r="J2" s="46"/>
      <c r="K2" s="46"/>
      <c r="L2" s="38"/>
      <c r="M2" s="38"/>
      <c r="N2" s="38"/>
      <c r="O2" s="38"/>
      <c r="P2" s="11"/>
      <c r="Q2" s="11"/>
    </row>
    <row r="3" spans="2:17" ht="15" x14ac:dyDescent="0.2">
      <c r="B3" s="55" t="s">
        <v>27</v>
      </c>
      <c r="C3" s="55"/>
      <c r="D3" s="55"/>
      <c r="E3" s="55"/>
      <c r="F3" s="55"/>
      <c r="G3" s="55"/>
      <c r="H3" s="55"/>
      <c r="I3" s="55"/>
      <c r="J3" s="55"/>
      <c r="K3" s="55"/>
      <c r="L3" s="36"/>
      <c r="M3" s="36"/>
      <c r="N3" s="36"/>
      <c r="O3" s="36"/>
      <c r="P3" s="11"/>
      <c r="Q3" s="11"/>
    </row>
    <row r="4" spans="2:17" ht="15" x14ac:dyDescent="0.2">
      <c r="B4" s="55" t="s">
        <v>28</v>
      </c>
      <c r="C4" s="55"/>
      <c r="D4" s="55"/>
      <c r="E4" s="55"/>
      <c r="F4" s="55"/>
      <c r="G4" s="55"/>
      <c r="H4" s="55"/>
      <c r="I4" s="55"/>
      <c r="J4" s="55"/>
      <c r="K4" s="55"/>
      <c r="L4" s="36"/>
      <c r="M4" s="36"/>
      <c r="N4" s="36"/>
      <c r="O4" s="36"/>
      <c r="P4" s="11"/>
      <c r="Q4" s="11"/>
    </row>
    <row r="5" spans="2:17" ht="16.5" customHeight="1" x14ac:dyDescent="0.2">
      <c r="B5" s="49" t="s">
        <v>39</v>
      </c>
      <c r="C5" s="49"/>
      <c r="D5" s="49"/>
      <c r="E5" s="49"/>
      <c r="F5" s="49"/>
      <c r="G5" s="49"/>
      <c r="H5" s="49"/>
      <c r="I5" s="49"/>
      <c r="J5" s="49"/>
      <c r="K5" s="49"/>
      <c r="L5" s="22"/>
      <c r="M5" s="22"/>
      <c r="N5" s="22"/>
      <c r="O5" s="22"/>
      <c r="P5" s="11"/>
      <c r="Q5" s="11"/>
    </row>
    <row r="6" spans="2:17" ht="15.75" x14ac:dyDescent="0.25">
      <c r="B6" s="14" t="s">
        <v>0</v>
      </c>
      <c r="C6" s="15" t="s">
        <v>0</v>
      </c>
      <c r="D6" s="15"/>
      <c r="E6" s="15"/>
      <c r="F6" s="16" t="s">
        <v>1</v>
      </c>
      <c r="G6" s="16"/>
      <c r="H6" s="16" t="s">
        <v>2</v>
      </c>
      <c r="I6" s="16"/>
      <c r="J6" s="17" t="s">
        <v>3</v>
      </c>
      <c r="K6" s="16" t="s">
        <v>4</v>
      </c>
      <c r="L6" s="2" t="s">
        <v>5</v>
      </c>
      <c r="M6" s="2" t="s">
        <v>6</v>
      </c>
      <c r="N6" s="51"/>
      <c r="O6" s="52"/>
      <c r="P6" s="12"/>
    </row>
    <row r="7" spans="2:17" ht="14.25" customHeight="1" x14ac:dyDescent="0.25">
      <c r="B7" s="37" t="s">
        <v>7</v>
      </c>
      <c r="C7" s="37" t="s">
        <v>8</v>
      </c>
      <c r="D7" s="37"/>
      <c r="E7" s="37" t="s">
        <v>9</v>
      </c>
      <c r="F7" s="18" t="s">
        <v>10</v>
      </c>
      <c r="G7" s="18"/>
      <c r="H7" s="18" t="s">
        <v>11</v>
      </c>
      <c r="I7" s="19"/>
      <c r="J7" s="20" t="s">
        <v>12</v>
      </c>
      <c r="K7" s="19" t="s">
        <v>13</v>
      </c>
      <c r="L7" s="3" t="s">
        <v>14</v>
      </c>
      <c r="M7" s="3" t="s">
        <v>15</v>
      </c>
      <c r="N7" s="13"/>
      <c r="O7" s="12"/>
      <c r="P7" s="12"/>
    </row>
    <row r="8" spans="2:17" ht="12.2" customHeight="1" x14ac:dyDescent="0.2">
      <c r="B8" s="21"/>
      <c r="C8" s="21"/>
      <c r="D8" s="21"/>
      <c r="E8" s="21"/>
      <c r="F8" s="21"/>
      <c r="G8" s="21"/>
      <c r="H8" s="21"/>
      <c r="I8" s="21"/>
      <c r="J8" s="21"/>
      <c r="K8" s="21"/>
      <c r="N8" s="13"/>
      <c r="O8" s="12"/>
      <c r="P8" s="12"/>
    </row>
    <row r="9" spans="2:17" ht="12.75" customHeight="1" x14ac:dyDescent="0.2">
      <c r="B9" s="22">
        <v>1</v>
      </c>
      <c r="C9" s="23">
        <v>46471</v>
      </c>
      <c r="D9" s="22" t="s">
        <v>16</v>
      </c>
      <c r="E9" s="24">
        <f>13+C9</f>
        <v>46484</v>
      </c>
      <c r="F9" s="25" t="s">
        <v>17</v>
      </c>
      <c r="G9" s="24">
        <f>+C9</f>
        <v>46471</v>
      </c>
      <c r="H9" s="26" t="s">
        <v>18</v>
      </c>
      <c r="I9" s="24">
        <f>4+C9</f>
        <v>46475</v>
      </c>
      <c r="J9" s="24">
        <f>C9-14</f>
        <v>46457</v>
      </c>
      <c r="K9" s="27">
        <f>14+E9</f>
        <v>46498</v>
      </c>
      <c r="L9" s="8">
        <f>E9-7</f>
        <v>46477</v>
      </c>
      <c r="M9" s="9">
        <f>E9</f>
        <v>46484</v>
      </c>
      <c r="N9" s="53"/>
      <c r="O9" s="54"/>
      <c r="P9" s="12"/>
    </row>
    <row r="10" spans="2:17" ht="12.75" customHeight="1" x14ac:dyDescent="0.2">
      <c r="B10" s="22">
        <f>1+B9</f>
        <v>2</v>
      </c>
      <c r="C10" s="23">
        <f>14+C9</f>
        <v>46485</v>
      </c>
      <c r="D10" s="22" t="s">
        <v>16</v>
      </c>
      <c r="E10" s="24">
        <f>14+E9</f>
        <v>46498</v>
      </c>
      <c r="F10" s="25" t="s">
        <v>17</v>
      </c>
      <c r="G10" s="24">
        <f>+C10</f>
        <v>46485</v>
      </c>
      <c r="H10" s="26" t="s">
        <v>18</v>
      </c>
      <c r="I10" s="24">
        <f>4+C10</f>
        <v>46489</v>
      </c>
      <c r="J10" s="24">
        <f>C10-14</f>
        <v>46471</v>
      </c>
      <c r="K10" s="27">
        <f>14+E10</f>
        <v>46512</v>
      </c>
      <c r="L10" s="8">
        <f>L9+14</f>
        <v>46491</v>
      </c>
      <c r="M10" s="9">
        <f>M9+14</f>
        <v>46498</v>
      </c>
      <c r="N10" s="13"/>
      <c r="O10" s="12"/>
      <c r="P10" s="12"/>
    </row>
    <row r="11" spans="2:17" ht="12.75" customHeight="1" x14ac:dyDescent="0.2">
      <c r="B11" s="22">
        <f>1+B10</f>
        <v>3</v>
      </c>
      <c r="C11" s="23">
        <f>14+C10</f>
        <v>46499</v>
      </c>
      <c r="D11" s="22" t="s">
        <v>16</v>
      </c>
      <c r="E11" s="24">
        <f>14+E10</f>
        <v>46512</v>
      </c>
      <c r="F11" s="25" t="s">
        <v>17</v>
      </c>
      <c r="G11" s="24">
        <f>+C11</f>
        <v>46499</v>
      </c>
      <c r="H11" s="26" t="s">
        <v>18</v>
      </c>
      <c r="I11" s="24">
        <f>4+C11</f>
        <v>46503</v>
      </c>
      <c r="J11" s="24">
        <f>C11-14</f>
        <v>46485</v>
      </c>
      <c r="K11" s="27">
        <f>14+E11</f>
        <v>46526</v>
      </c>
      <c r="L11" s="8">
        <f>L10+14</f>
        <v>46505</v>
      </c>
      <c r="M11" s="9">
        <f>M10+14</f>
        <v>46512</v>
      </c>
      <c r="N11" s="13"/>
      <c r="O11" s="12"/>
      <c r="P11" s="12"/>
    </row>
    <row r="12" spans="2:17" ht="12.75" customHeight="1" x14ac:dyDescent="0.2">
      <c r="B12" s="22"/>
      <c r="C12" s="23"/>
      <c r="D12" s="22"/>
      <c r="E12" s="28"/>
      <c r="F12" s="25"/>
      <c r="G12" s="24"/>
      <c r="H12" s="22"/>
      <c r="I12" s="24"/>
      <c r="J12" s="24"/>
      <c r="K12" s="27"/>
      <c r="L12" s="4"/>
      <c r="N12" s="13"/>
      <c r="O12" s="12"/>
      <c r="P12" s="12"/>
    </row>
    <row r="13" spans="2:17" ht="12.75" customHeight="1" x14ac:dyDescent="0.2">
      <c r="B13" s="22">
        <f>1+B11</f>
        <v>4</v>
      </c>
      <c r="C13" s="23">
        <f>14+C11</f>
        <v>46513</v>
      </c>
      <c r="D13" s="22" t="s">
        <v>16</v>
      </c>
      <c r="E13" s="24">
        <f>14+E11</f>
        <v>46526</v>
      </c>
      <c r="F13" s="25" t="s">
        <v>17</v>
      </c>
      <c r="G13" s="24">
        <f>+C13</f>
        <v>46513</v>
      </c>
      <c r="H13" s="26" t="s">
        <v>18</v>
      </c>
      <c r="I13" s="24">
        <f>4+C13</f>
        <v>46517</v>
      </c>
      <c r="J13" s="24">
        <f>C13-14</f>
        <v>46499</v>
      </c>
      <c r="K13" s="27">
        <f>14+E13</f>
        <v>46540</v>
      </c>
      <c r="L13" s="8">
        <f>L11+14</f>
        <v>46519</v>
      </c>
      <c r="M13" s="9">
        <f>M11+14</f>
        <v>46526</v>
      </c>
      <c r="N13" s="13"/>
      <c r="O13" s="12"/>
      <c r="P13" s="12"/>
    </row>
    <row r="14" spans="2:17" ht="12.75" customHeight="1" x14ac:dyDescent="0.2">
      <c r="B14" s="22">
        <f>1+B13</f>
        <v>5</v>
      </c>
      <c r="C14" s="23">
        <f>14+C13</f>
        <v>46527</v>
      </c>
      <c r="D14" s="22" t="s">
        <v>16</v>
      </c>
      <c r="E14" s="24">
        <f>14+E13</f>
        <v>46540</v>
      </c>
      <c r="F14" s="25" t="s">
        <v>17</v>
      </c>
      <c r="G14" s="24">
        <f>+C14</f>
        <v>46527</v>
      </c>
      <c r="H14" s="22" t="s">
        <v>19</v>
      </c>
      <c r="I14" s="24">
        <f>4+C14</f>
        <v>46531</v>
      </c>
      <c r="J14" s="24">
        <f>C14-14</f>
        <v>46513</v>
      </c>
      <c r="K14" s="27">
        <f>14+E14</f>
        <v>46554</v>
      </c>
      <c r="L14" s="8">
        <f>L13+14</f>
        <v>46533</v>
      </c>
      <c r="M14" s="9">
        <f>M13+14</f>
        <v>46540</v>
      </c>
      <c r="N14" s="13"/>
      <c r="O14" s="12"/>
      <c r="P14" s="12"/>
    </row>
    <row r="15" spans="2:17" ht="12.75" customHeight="1" x14ac:dyDescent="0.2">
      <c r="B15" s="22">
        <f>1+B14</f>
        <v>6</v>
      </c>
      <c r="C15" s="23">
        <f>14+C14</f>
        <v>46541</v>
      </c>
      <c r="D15" s="22" t="s">
        <v>16</v>
      </c>
      <c r="E15" s="24">
        <f>14+E14</f>
        <v>46554</v>
      </c>
      <c r="F15" s="25" t="s">
        <v>17</v>
      </c>
      <c r="G15" s="24">
        <f>+C15</f>
        <v>46541</v>
      </c>
      <c r="H15" s="26" t="s">
        <v>18</v>
      </c>
      <c r="I15" s="24">
        <f>4+C15</f>
        <v>46545</v>
      </c>
      <c r="J15" s="24">
        <f>C15-14</f>
        <v>46527</v>
      </c>
      <c r="K15" s="27">
        <f>14+E15</f>
        <v>46568</v>
      </c>
      <c r="L15" s="8">
        <f>L14+14</f>
        <v>46547</v>
      </c>
      <c r="M15" s="9">
        <f>M14+14</f>
        <v>46554</v>
      </c>
      <c r="N15" s="13"/>
      <c r="O15" s="12"/>
      <c r="P15" s="12"/>
    </row>
    <row r="16" spans="2:17" ht="12.75" customHeight="1" x14ac:dyDescent="0.2">
      <c r="B16" s="22"/>
      <c r="C16" s="23"/>
      <c r="D16" s="22"/>
      <c r="E16" s="24"/>
      <c r="F16" s="25"/>
      <c r="G16" s="24"/>
      <c r="H16" s="22"/>
      <c r="I16" s="24"/>
      <c r="J16" s="24"/>
      <c r="K16" s="27"/>
      <c r="L16" s="4"/>
      <c r="N16" s="35"/>
      <c r="O16" s="12"/>
      <c r="P16" s="12"/>
    </row>
    <row r="17" spans="2:16" ht="12.75" customHeight="1" x14ac:dyDescent="0.2">
      <c r="B17" s="22">
        <f>1+B15</f>
        <v>7</v>
      </c>
      <c r="C17" s="23">
        <f>14+C15</f>
        <v>46555</v>
      </c>
      <c r="D17" s="22" t="s">
        <v>16</v>
      </c>
      <c r="E17" s="24">
        <f>14+E15</f>
        <v>46568</v>
      </c>
      <c r="F17" s="25" t="s">
        <v>17</v>
      </c>
      <c r="G17" s="24">
        <f>+C17</f>
        <v>46555</v>
      </c>
      <c r="H17" s="22" t="s">
        <v>19</v>
      </c>
      <c r="I17" s="24">
        <f>4+C17</f>
        <v>46559</v>
      </c>
      <c r="J17" s="24">
        <f>C17-14</f>
        <v>46541</v>
      </c>
      <c r="K17" s="27">
        <f>14+E17</f>
        <v>46582</v>
      </c>
      <c r="L17" s="8">
        <f>L15+14</f>
        <v>46561</v>
      </c>
      <c r="M17" s="9">
        <f>M15+14</f>
        <v>46568</v>
      </c>
      <c r="N17" s="13"/>
      <c r="O17" s="12"/>
      <c r="P17" s="12"/>
    </row>
    <row r="18" spans="2:16" ht="12.75" customHeight="1" x14ac:dyDescent="0.2">
      <c r="B18" s="22">
        <f>1+B17</f>
        <v>8</v>
      </c>
      <c r="C18" s="23">
        <f>14+C17</f>
        <v>46569</v>
      </c>
      <c r="D18" s="22" t="s">
        <v>16</v>
      </c>
      <c r="E18" s="24">
        <f>14+E17</f>
        <v>46582</v>
      </c>
      <c r="F18" s="25" t="s">
        <v>17</v>
      </c>
      <c r="G18" s="24">
        <f>+C18</f>
        <v>46569</v>
      </c>
      <c r="H18" s="26" t="s">
        <v>18</v>
      </c>
      <c r="I18" s="24">
        <f>4+C18</f>
        <v>46573</v>
      </c>
      <c r="J18" s="24">
        <f>C18-14</f>
        <v>46555</v>
      </c>
      <c r="K18" s="27">
        <f>14+E18</f>
        <v>46596</v>
      </c>
      <c r="L18" s="8">
        <f>L17+14</f>
        <v>46575</v>
      </c>
      <c r="M18" s="9">
        <f>M17+14</f>
        <v>46582</v>
      </c>
      <c r="N18" s="13"/>
      <c r="O18" s="12"/>
      <c r="P18" s="12"/>
    </row>
    <row r="19" spans="2:16" ht="12.75" customHeight="1" x14ac:dyDescent="0.2">
      <c r="B19" s="22">
        <f>1+B18</f>
        <v>9</v>
      </c>
      <c r="C19" s="23">
        <f>14+C18</f>
        <v>46583</v>
      </c>
      <c r="D19" s="22" t="s">
        <v>16</v>
      </c>
      <c r="E19" s="24">
        <f>14+E18</f>
        <v>46596</v>
      </c>
      <c r="F19" s="25" t="s">
        <v>17</v>
      </c>
      <c r="G19" s="24">
        <f>+C19</f>
        <v>46583</v>
      </c>
      <c r="H19" s="26" t="s">
        <v>18</v>
      </c>
      <c r="I19" s="24">
        <f>4+C19</f>
        <v>46587</v>
      </c>
      <c r="J19" s="24">
        <f>C19-14</f>
        <v>46569</v>
      </c>
      <c r="K19" s="27">
        <f>14+E19</f>
        <v>46610</v>
      </c>
      <c r="L19" s="8">
        <f>L18+14</f>
        <v>46589</v>
      </c>
      <c r="M19" s="9">
        <f>M18+14</f>
        <v>46596</v>
      </c>
      <c r="N19" s="13"/>
      <c r="O19" s="12"/>
      <c r="P19" s="12"/>
    </row>
    <row r="20" spans="2:16" ht="12.75" customHeight="1" x14ac:dyDescent="0.2">
      <c r="B20" s="22"/>
      <c r="C20" s="23"/>
      <c r="D20" s="22"/>
      <c r="E20" s="24"/>
      <c r="F20" s="25"/>
      <c r="G20" s="24"/>
      <c r="H20" s="22"/>
      <c r="I20" s="24"/>
      <c r="J20" s="24"/>
      <c r="K20" s="27"/>
      <c r="L20" s="4"/>
      <c r="N20" s="13"/>
      <c r="O20" s="12"/>
      <c r="P20" s="12"/>
    </row>
    <row r="21" spans="2:16" ht="12.75" customHeight="1" x14ac:dyDescent="0.2">
      <c r="B21" s="22">
        <f>1+B19</f>
        <v>10</v>
      </c>
      <c r="C21" s="23">
        <f>14+C19</f>
        <v>46597</v>
      </c>
      <c r="D21" s="22" t="s">
        <v>16</v>
      </c>
      <c r="E21" s="24">
        <f>14+E19</f>
        <v>46610</v>
      </c>
      <c r="F21" s="25" t="s">
        <v>17</v>
      </c>
      <c r="G21" s="24">
        <f>+C21</f>
        <v>46597</v>
      </c>
      <c r="H21" s="22" t="s">
        <v>18</v>
      </c>
      <c r="I21" s="24">
        <f>C21+4</f>
        <v>46601</v>
      </c>
      <c r="J21" s="24">
        <f>C21-14</f>
        <v>46583</v>
      </c>
      <c r="K21" s="27">
        <f>14+E21</f>
        <v>46624</v>
      </c>
      <c r="L21" s="8">
        <f>L19+14</f>
        <v>46603</v>
      </c>
      <c r="M21" s="9">
        <f>M19+14</f>
        <v>46610</v>
      </c>
      <c r="N21" s="34"/>
      <c r="O21" s="12"/>
      <c r="P21" s="12"/>
    </row>
    <row r="22" spans="2:16" ht="12.75" customHeight="1" x14ac:dyDescent="0.2">
      <c r="B22" s="22">
        <f>1+B21</f>
        <v>11</v>
      </c>
      <c r="C22" s="23">
        <f>14+C21</f>
        <v>46611</v>
      </c>
      <c r="D22" s="22" t="s">
        <v>16</v>
      </c>
      <c r="E22" s="24">
        <f>14+E21</f>
        <v>46624</v>
      </c>
      <c r="F22" s="25" t="s">
        <v>17</v>
      </c>
      <c r="G22" s="24">
        <f>+C22</f>
        <v>46611</v>
      </c>
      <c r="H22" s="26" t="s">
        <v>18</v>
      </c>
      <c r="I22" s="24">
        <f>C22+4</f>
        <v>46615</v>
      </c>
      <c r="J22" s="24">
        <f>C22-14</f>
        <v>46597</v>
      </c>
      <c r="K22" s="27">
        <f>14+E22</f>
        <v>46638</v>
      </c>
      <c r="L22" s="8">
        <f>L21+14</f>
        <v>46617</v>
      </c>
      <c r="M22" s="9">
        <f>M21+14</f>
        <v>46624</v>
      </c>
      <c r="N22" s="13"/>
      <c r="O22" s="12"/>
      <c r="P22" s="12"/>
    </row>
    <row r="23" spans="2:16" ht="12.75" customHeight="1" x14ac:dyDescent="0.2">
      <c r="B23" s="22">
        <f>1+B22</f>
        <v>12</v>
      </c>
      <c r="C23" s="23">
        <f>14+C22</f>
        <v>46625</v>
      </c>
      <c r="D23" s="22" t="s">
        <v>16</v>
      </c>
      <c r="E23" s="24">
        <f>14+E22</f>
        <v>46638</v>
      </c>
      <c r="F23" s="25" t="s">
        <v>17</v>
      </c>
      <c r="G23" s="24">
        <f>+C23</f>
        <v>46625</v>
      </c>
      <c r="H23" s="22" t="s">
        <v>19</v>
      </c>
      <c r="I23" s="24">
        <f>C23+4</f>
        <v>46629</v>
      </c>
      <c r="J23" s="24">
        <f>C23-14</f>
        <v>46611</v>
      </c>
      <c r="K23" s="27">
        <f>14+E23</f>
        <v>46652</v>
      </c>
      <c r="L23" s="8">
        <f>L22+14</f>
        <v>46631</v>
      </c>
      <c r="M23" s="9">
        <f>M22+14</f>
        <v>46638</v>
      </c>
      <c r="N23" s="13"/>
      <c r="O23" s="12"/>
      <c r="P23" s="12"/>
    </row>
    <row r="24" spans="2:16" ht="12.75" customHeight="1" x14ac:dyDescent="0.2">
      <c r="B24" s="25"/>
      <c r="C24" s="23"/>
      <c r="D24" s="22"/>
      <c r="E24" s="24"/>
      <c r="F24" s="25"/>
      <c r="G24" s="24"/>
      <c r="H24" s="22"/>
      <c r="I24" s="24"/>
      <c r="J24" s="24"/>
      <c r="K24" s="27"/>
      <c r="L24" s="4"/>
      <c r="N24" s="12"/>
      <c r="O24" s="12"/>
      <c r="P24" s="12"/>
    </row>
    <row r="25" spans="2:16" ht="12.75" customHeight="1" x14ac:dyDescent="0.2">
      <c r="B25" s="22">
        <f>1+B23</f>
        <v>13</v>
      </c>
      <c r="C25" s="23">
        <f>14+C23</f>
        <v>46639</v>
      </c>
      <c r="D25" s="22" t="s">
        <v>16</v>
      </c>
      <c r="E25" s="24">
        <f>14+E23</f>
        <v>46652</v>
      </c>
      <c r="F25" s="25" t="s">
        <v>17</v>
      </c>
      <c r="G25" s="24">
        <f>+C25</f>
        <v>46639</v>
      </c>
      <c r="H25" s="26" t="s">
        <v>18</v>
      </c>
      <c r="I25" s="24">
        <f>4+C25</f>
        <v>46643</v>
      </c>
      <c r="J25" s="24">
        <f>C25-14</f>
        <v>46625</v>
      </c>
      <c r="K25" s="27">
        <f>14+E25</f>
        <v>46666</v>
      </c>
      <c r="L25" s="8">
        <f>L23+14</f>
        <v>46645</v>
      </c>
      <c r="M25" s="9">
        <f>M23+14</f>
        <v>46652</v>
      </c>
      <c r="N25" s="13"/>
      <c r="O25" s="12"/>
      <c r="P25" s="12"/>
    </row>
    <row r="26" spans="2:16" ht="12.75" customHeight="1" outlineLevel="1" x14ac:dyDescent="0.2">
      <c r="B26" s="22">
        <f>1+B25</f>
        <v>14</v>
      </c>
      <c r="C26" s="23">
        <f>14+C25</f>
        <v>46653</v>
      </c>
      <c r="D26" s="22" t="s">
        <v>16</v>
      </c>
      <c r="E26" s="24">
        <f>14+E25</f>
        <v>46666</v>
      </c>
      <c r="F26" s="25" t="s">
        <v>17</v>
      </c>
      <c r="G26" s="24">
        <f>+C26</f>
        <v>46653</v>
      </c>
      <c r="H26" s="22" t="s">
        <v>18</v>
      </c>
      <c r="I26" s="24">
        <f>1+C26+3</f>
        <v>46657</v>
      </c>
      <c r="J26" s="24">
        <f>C26-14</f>
        <v>46639</v>
      </c>
      <c r="K26" s="27">
        <f>14+E26</f>
        <v>46680</v>
      </c>
      <c r="L26" s="8">
        <f>L25+14</f>
        <v>46659</v>
      </c>
      <c r="M26" s="9">
        <f>M25+14</f>
        <v>46666</v>
      </c>
      <c r="N26" s="13"/>
      <c r="O26" s="12"/>
      <c r="P26" s="12"/>
    </row>
    <row r="27" spans="2:16" ht="12.75" customHeight="1" outlineLevel="1" x14ac:dyDescent="0.2">
      <c r="B27" s="22">
        <f>1+B26</f>
        <v>15</v>
      </c>
      <c r="C27" s="23">
        <f>14+C26</f>
        <v>46667</v>
      </c>
      <c r="D27" s="22" t="s">
        <v>16</v>
      </c>
      <c r="E27" s="24">
        <f>14+E26</f>
        <v>46680</v>
      </c>
      <c r="F27" s="25" t="s">
        <v>17</v>
      </c>
      <c r="G27" s="24">
        <f>+C27</f>
        <v>46667</v>
      </c>
      <c r="H27" s="22" t="s">
        <v>18</v>
      </c>
      <c r="I27" s="24">
        <f>C27-2+6</f>
        <v>46671</v>
      </c>
      <c r="J27" s="24">
        <f>C27-14</f>
        <v>46653</v>
      </c>
      <c r="K27" s="27">
        <f>14+E27</f>
        <v>46694</v>
      </c>
      <c r="L27" s="8">
        <f>L26+14</f>
        <v>46673</v>
      </c>
      <c r="M27" s="9">
        <f>M26+14</f>
        <v>46680</v>
      </c>
      <c r="N27" s="12"/>
      <c r="O27" s="12"/>
      <c r="P27" s="12"/>
    </row>
    <row r="28" spans="2:16" ht="12.75" customHeight="1" outlineLevel="1" x14ac:dyDescent="0.2">
      <c r="B28" s="22"/>
      <c r="C28" s="23"/>
      <c r="D28" s="22"/>
      <c r="E28" s="24"/>
      <c r="F28" s="25"/>
      <c r="G28" s="24"/>
      <c r="H28" s="22"/>
      <c r="I28" s="24"/>
      <c r="J28" s="24"/>
      <c r="K28" s="27"/>
      <c r="L28" s="4"/>
      <c r="N28" s="12"/>
      <c r="O28" s="12"/>
      <c r="P28" s="12"/>
    </row>
    <row r="29" spans="2:16" ht="12.75" customHeight="1" outlineLevel="1" x14ac:dyDescent="0.2">
      <c r="B29" s="22">
        <f>1+B27</f>
        <v>16</v>
      </c>
      <c r="C29" s="23">
        <f>14+C27</f>
        <v>46681</v>
      </c>
      <c r="D29" s="22" t="s">
        <v>16</v>
      </c>
      <c r="E29" s="24">
        <f>14+E27</f>
        <v>46694</v>
      </c>
      <c r="F29" s="25" t="s">
        <v>17</v>
      </c>
      <c r="G29" s="24">
        <f>+C29</f>
        <v>46681</v>
      </c>
      <c r="H29" s="22" t="s">
        <v>18</v>
      </c>
      <c r="I29" s="24">
        <f>C29+4</f>
        <v>46685</v>
      </c>
      <c r="J29" s="24">
        <f>C29-14</f>
        <v>46667</v>
      </c>
      <c r="K29" s="27">
        <f>14+E29</f>
        <v>46708</v>
      </c>
      <c r="L29" s="8">
        <f>L27+14</f>
        <v>46687</v>
      </c>
      <c r="M29" s="9">
        <f>M27+14</f>
        <v>46694</v>
      </c>
      <c r="N29" s="12"/>
      <c r="O29" s="12"/>
      <c r="P29" s="12"/>
    </row>
    <row r="30" spans="2:16" ht="12.75" customHeight="1" outlineLevel="1" x14ac:dyDescent="0.2">
      <c r="B30" s="22">
        <f>1+B29</f>
        <v>17</v>
      </c>
      <c r="C30" s="23">
        <f>14+C29</f>
        <v>46695</v>
      </c>
      <c r="D30" s="22" t="s">
        <v>16</v>
      </c>
      <c r="E30" s="24">
        <f>14+E29</f>
        <v>46708</v>
      </c>
      <c r="F30" s="25" t="s">
        <v>17</v>
      </c>
      <c r="G30" s="24">
        <f>+C30</f>
        <v>46695</v>
      </c>
      <c r="H30" s="26" t="s">
        <v>18</v>
      </c>
      <c r="I30" s="24">
        <f>4+C30</f>
        <v>46699</v>
      </c>
      <c r="J30" s="24">
        <f>C30-14</f>
        <v>46681</v>
      </c>
      <c r="K30" s="27">
        <f>14+E30</f>
        <v>46722</v>
      </c>
      <c r="L30" s="8">
        <f>L29+14</f>
        <v>46701</v>
      </c>
      <c r="M30" s="9">
        <f>M29+14</f>
        <v>46708</v>
      </c>
      <c r="N30" s="12"/>
      <c r="O30" s="12"/>
      <c r="P30" s="12"/>
    </row>
    <row r="31" spans="2:16" ht="12.75" customHeight="1" outlineLevel="1" x14ac:dyDescent="0.2">
      <c r="B31" s="22">
        <f>1+B30</f>
        <v>18</v>
      </c>
      <c r="C31" s="23">
        <f>14+C30</f>
        <v>46709</v>
      </c>
      <c r="D31" s="22" t="s">
        <v>16</v>
      </c>
      <c r="E31" s="24">
        <f>14+E30</f>
        <v>46722</v>
      </c>
      <c r="F31" s="25" t="s">
        <v>17</v>
      </c>
      <c r="G31" s="24">
        <f>+C31</f>
        <v>46709</v>
      </c>
      <c r="H31" s="26" t="s">
        <v>18</v>
      </c>
      <c r="I31" s="24">
        <f>4+C31</f>
        <v>46713</v>
      </c>
      <c r="J31" s="24">
        <f>C31-14</f>
        <v>46695</v>
      </c>
      <c r="K31" s="27">
        <f>14+E31</f>
        <v>46736</v>
      </c>
      <c r="L31" s="8">
        <f>L30+14</f>
        <v>46715</v>
      </c>
      <c r="M31" s="9">
        <f>M30+14</f>
        <v>46722</v>
      </c>
      <c r="N31" s="36"/>
      <c r="O31" s="12"/>
      <c r="P31" s="12"/>
    </row>
    <row r="32" spans="2:16" ht="12.75" customHeight="1" outlineLevel="1" x14ac:dyDescent="0.2">
      <c r="B32" s="22"/>
      <c r="C32" s="23"/>
      <c r="D32" s="22"/>
      <c r="E32" s="28"/>
      <c r="F32" s="25"/>
      <c r="G32" s="24"/>
      <c r="H32" s="22"/>
      <c r="I32" s="24"/>
      <c r="J32" s="24"/>
      <c r="K32" s="27"/>
      <c r="L32" s="4"/>
    </row>
    <row r="33" spans="1:14" ht="12.75" customHeight="1" outlineLevel="1" x14ac:dyDescent="0.2">
      <c r="B33" s="22">
        <f>1+B31</f>
        <v>19</v>
      </c>
      <c r="C33" s="23">
        <f>14+C31</f>
        <v>46723</v>
      </c>
      <c r="D33" s="22" t="s">
        <v>16</v>
      </c>
      <c r="E33" s="24">
        <f>14+E31</f>
        <v>46736</v>
      </c>
      <c r="F33" s="25" t="s">
        <v>17</v>
      </c>
      <c r="G33" s="24">
        <f>+C33</f>
        <v>46723</v>
      </c>
      <c r="H33" s="22" t="s">
        <v>18</v>
      </c>
      <c r="I33" s="24">
        <f>1+C33+3</f>
        <v>46727</v>
      </c>
      <c r="J33" s="24">
        <f>C33-14</f>
        <v>46709</v>
      </c>
      <c r="K33" s="27">
        <f>14+E33</f>
        <v>46750</v>
      </c>
      <c r="L33" s="8">
        <f>L31+14</f>
        <v>46729</v>
      </c>
      <c r="M33" s="9">
        <f>M31+14</f>
        <v>46736</v>
      </c>
    </row>
    <row r="34" spans="1:14" ht="12.75" customHeight="1" outlineLevel="1" x14ac:dyDescent="0.2">
      <c r="B34" s="22">
        <f>1+B33</f>
        <v>20</v>
      </c>
      <c r="C34" s="23">
        <f>14+C33</f>
        <v>46737</v>
      </c>
      <c r="D34" s="22" t="s">
        <v>16</v>
      </c>
      <c r="E34" s="24">
        <f>14+E33</f>
        <v>46750</v>
      </c>
      <c r="F34" s="25" t="s">
        <v>17</v>
      </c>
      <c r="G34" s="24">
        <f>+C34</f>
        <v>46737</v>
      </c>
      <c r="H34" s="22" t="s">
        <v>19</v>
      </c>
      <c r="I34" s="24">
        <f>C34+4</f>
        <v>46741</v>
      </c>
      <c r="J34" s="24">
        <f>C34-14</f>
        <v>46723</v>
      </c>
      <c r="K34" s="27">
        <f>14+E34</f>
        <v>46764</v>
      </c>
      <c r="L34" s="8">
        <f>L33+14</f>
        <v>46743</v>
      </c>
      <c r="M34" s="9">
        <f>M33+14-1</f>
        <v>46749</v>
      </c>
    </row>
    <row r="35" spans="1:14" ht="12.75" customHeight="1" outlineLevel="1" x14ac:dyDescent="0.2">
      <c r="B35" s="22">
        <f>1+B34</f>
        <v>21</v>
      </c>
      <c r="C35" s="23">
        <f>14+C34</f>
        <v>46751</v>
      </c>
      <c r="D35" s="22" t="s">
        <v>16</v>
      </c>
      <c r="E35" s="24">
        <f>14+E34</f>
        <v>46764</v>
      </c>
      <c r="F35" s="25" t="s">
        <v>17</v>
      </c>
      <c r="G35" s="24">
        <f>+C35</f>
        <v>46751</v>
      </c>
      <c r="H35" s="26" t="s">
        <v>18</v>
      </c>
      <c r="I35" s="24">
        <f>4+C35</f>
        <v>46755</v>
      </c>
      <c r="J35" s="24">
        <f>C35-14</f>
        <v>46737</v>
      </c>
      <c r="K35" s="27">
        <f>14+E35</f>
        <v>46778</v>
      </c>
      <c r="L35" s="8">
        <f>L34+14</f>
        <v>46757</v>
      </c>
      <c r="M35" s="9">
        <f>M34+14+1</f>
        <v>46764</v>
      </c>
    </row>
    <row r="36" spans="1:14" ht="12.75" customHeight="1" outlineLevel="1" x14ac:dyDescent="0.2">
      <c r="B36" s="22"/>
      <c r="C36" s="23"/>
      <c r="D36" s="22"/>
      <c r="E36" s="28"/>
      <c r="F36" s="25"/>
      <c r="G36" s="24"/>
      <c r="H36" s="22"/>
      <c r="I36" s="24"/>
      <c r="J36" s="24"/>
      <c r="K36" s="27"/>
      <c r="L36" s="4"/>
    </row>
    <row r="37" spans="1:14" ht="12.75" customHeight="1" outlineLevel="1" x14ac:dyDescent="0.2">
      <c r="B37" s="22">
        <f>1+B35</f>
        <v>22</v>
      </c>
      <c r="C37" s="23">
        <f>14+C35</f>
        <v>46765</v>
      </c>
      <c r="D37" s="22" t="s">
        <v>16</v>
      </c>
      <c r="E37" s="24">
        <f>14+E35</f>
        <v>46778</v>
      </c>
      <c r="F37" s="25" t="s">
        <v>17</v>
      </c>
      <c r="G37" s="24">
        <f>+C37</f>
        <v>46765</v>
      </c>
      <c r="H37" s="22" t="s">
        <v>20</v>
      </c>
      <c r="I37" s="24">
        <f>4+C37</f>
        <v>46769</v>
      </c>
      <c r="J37" s="24">
        <f>C37-14</f>
        <v>46751</v>
      </c>
      <c r="K37" s="27">
        <f>14+E37</f>
        <v>46792</v>
      </c>
      <c r="L37" s="8">
        <f>L35+14</f>
        <v>46771</v>
      </c>
      <c r="M37" s="9">
        <f>M35+14</f>
        <v>46778</v>
      </c>
    </row>
    <row r="38" spans="1:14" ht="12.75" customHeight="1" outlineLevel="1" x14ac:dyDescent="0.2">
      <c r="B38" s="22">
        <f>1+B37</f>
        <v>23</v>
      </c>
      <c r="C38" s="23">
        <f>14+C37</f>
        <v>46779</v>
      </c>
      <c r="D38" s="22" t="s">
        <v>16</v>
      </c>
      <c r="E38" s="24">
        <f>14+E37</f>
        <v>46792</v>
      </c>
      <c r="F38" s="25" t="s">
        <v>17</v>
      </c>
      <c r="G38" s="24">
        <f>+C38</f>
        <v>46779</v>
      </c>
      <c r="H38" s="26" t="s">
        <v>18</v>
      </c>
      <c r="I38" s="24">
        <f>4+C38</f>
        <v>46783</v>
      </c>
      <c r="J38" s="24">
        <f>C38-14</f>
        <v>46765</v>
      </c>
      <c r="K38" s="27">
        <f>14+E38</f>
        <v>46806</v>
      </c>
      <c r="L38" s="8">
        <f>L37+14</f>
        <v>46785</v>
      </c>
      <c r="M38" s="9">
        <f>M37+14</f>
        <v>46792</v>
      </c>
    </row>
    <row r="39" spans="1:14" ht="12.75" customHeight="1" outlineLevel="1" x14ac:dyDescent="0.2">
      <c r="B39" s="22">
        <f>1+B38</f>
        <v>24</v>
      </c>
      <c r="C39" s="23">
        <f>14+C38</f>
        <v>46793</v>
      </c>
      <c r="D39" s="22" t="s">
        <v>16</v>
      </c>
      <c r="E39" s="24">
        <f>14+E38</f>
        <v>46806</v>
      </c>
      <c r="F39" s="25" t="s">
        <v>17</v>
      </c>
      <c r="G39" s="24">
        <f>+C39</f>
        <v>46793</v>
      </c>
      <c r="H39" s="26" t="s">
        <v>18</v>
      </c>
      <c r="I39" s="24">
        <f>4+C39</f>
        <v>46797</v>
      </c>
      <c r="J39" s="24">
        <f>C39-14</f>
        <v>46779</v>
      </c>
      <c r="K39" s="27">
        <f>14+E39</f>
        <v>46820</v>
      </c>
      <c r="L39" s="8">
        <f>L38+14</f>
        <v>46799</v>
      </c>
      <c r="M39" s="9">
        <f>M38+14</f>
        <v>46806</v>
      </c>
    </row>
    <row r="40" spans="1:14" ht="12.75" customHeight="1" outlineLevel="1" x14ac:dyDescent="0.2">
      <c r="B40" s="22"/>
      <c r="C40" s="23"/>
      <c r="D40" s="22"/>
      <c r="E40" s="28"/>
      <c r="F40" s="25"/>
      <c r="G40" s="24"/>
      <c r="H40" s="22"/>
      <c r="I40" s="24"/>
      <c r="J40" s="24"/>
      <c r="K40" s="27"/>
      <c r="L40" s="4"/>
    </row>
    <row r="41" spans="1:14" ht="12.75" customHeight="1" outlineLevel="1" x14ac:dyDescent="0.2">
      <c r="B41" s="22">
        <f>1+B39</f>
        <v>25</v>
      </c>
      <c r="C41" s="23">
        <f>14+C39</f>
        <v>46807</v>
      </c>
      <c r="D41" s="22" t="s">
        <v>16</v>
      </c>
      <c r="E41" s="24">
        <f>14+E39</f>
        <v>46820</v>
      </c>
      <c r="F41" s="25" t="s">
        <v>17</v>
      </c>
      <c r="G41" s="24">
        <f>+C41</f>
        <v>46807</v>
      </c>
      <c r="H41" s="26" t="s">
        <v>18</v>
      </c>
      <c r="I41" s="24">
        <f>4+C41</f>
        <v>46811</v>
      </c>
      <c r="J41" s="24">
        <f>C41-14</f>
        <v>46793</v>
      </c>
      <c r="K41" s="27">
        <f>14+E41</f>
        <v>46834</v>
      </c>
      <c r="L41" s="8">
        <f>L39+14</f>
        <v>46813</v>
      </c>
      <c r="M41" s="9">
        <f>M39+14</f>
        <v>46820</v>
      </c>
    </row>
    <row r="42" spans="1:14" ht="12.75" customHeight="1" outlineLevel="1" x14ac:dyDescent="0.2">
      <c r="B42" s="22">
        <f>1+B41</f>
        <v>26</v>
      </c>
      <c r="C42" s="23">
        <f>14+C41</f>
        <v>46821</v>
      </c>
      <c r="D42" s="22" t="s">
        <v>16</v>
      </c>
      <c r="E42" s="24">
        <f>14+E41</f>
        <v>46834</v>
      </c>
      <c r="F42" s="25" t="s">
        <v>17</v>
      </c>
      <c r="G42" s="24">
        <f>+C42</f>
        <v>46821</v>
      </c>
      <c r="H42" s="26" t="s">
        <v>18</v>
      </c>
      <c r="I42" s="24">
        <f>4+C42</f>
        <v>46825</v>
      </c>
      <c r="J42" s="24">
        <f>C42-14</f>
        <v>46807</v>
      </c>
      <c r="K42" s="27">
        <f>14+E42</f>
        <v>46848</v>
      </c>
      <c r="L42" s="8">
        <f>L41+14</f>
        <v>46827</v>
      </c>
      <c r="M42" s="9">
        <f>M41+14</f>
        <v>46834</v>
      </c>
    </row>
    <row r="43" spans="1:14" ht="12.75" customHeight="1" outlineLevel="1" x14ac:dyDescent="0.2">
      <c r="B43" s="22"/>
      <c r="C43" s="23"/>
      <c r="D43" s="22"/>
      <c r="E43" s="23"/>
      <c r="F43" s="29"/>
      <c r="G43" s="23"/>
      <c r="H43" s="26"/>
      <c r="I43" s="23"/>
      <c r="J43" s="23"/>
      <c r="K43" s="23"/>
      <c r="L43" s="9"/>
      <c r="M43" s="9"/>
    </row>
    <row r="44" spans="1:14" ht="12.75" customHeight="1" outlineLevel="1" x14ac:dyDescent="0.2">
      <c r="B44" s="39" t="s">
        <v>32</v>
      </c>
      <c r="C44" s="40"/>
      <c r="D44" s="41"/>
      <c r="E44" s="40"/>
      <c r="F44" s="42"/>
      <c r="G44" s="40"/>
      <c r="H44" s="43"/>
      <c r="I44" s="40"/>
      <c r="J44" s="40"/>
      <c r="K44" s="40"/>
      <c r="L44" s="44"/>
      <c r="M44" s="44"/>
      <c r="N44" s="45"/>
    </row>
    <row r="45" spans="1:14" ht="12.75" customHeight="1" outlineLevel="1" x14ac:dyDescent="0.2">
      <c r="B45" s="39" t="s">
        <v>33</v>
      </c>
      <c r="C45" s="40"/>
      <c r="D45" s="41"/>
      <c r="E45" s="40"/>
      <c r="F45" s="42"/>
      <c r="G45" s="40"/>
      <c r="H45" s="43"/>
      <c r="I45" s="40"/>
      <c r="J45" s="40"/>
      <c r="K45" s="40"/>
      <c r="L45" s="44"/>
      <c r="M45" s="44"/>
      <c r="N45" s="45"/>
    </row>
    <row r="46" spans="1:14" ht="12.75" customHeight="1" outlineLevel="1" x14ac:dyDescent="0.2">
      <c r="B46" s="39" t="s">
        <v>34</v>
      </c>
      <c r="C46" s="40"/>
      <c r="D46" s="41"/>
      <c r="E46" s="40"/>
      <c r="F46" s="42"/>
      <c r="G46" s="40"/>
      <c r="H46" s="43"/>
      <c r="I46" s="40"/>
      <c r="J46" s="40"/>
      <c r="K46" s="40"/>
      <c r="L46" s="44"/>
      <c r="M46" s="44"/>
      <c r="N46" s="45"/>
    </row>
    <row r="47" spans="1:14" ht="12.75" customHeight="1" outlineLevel="1" x14ac:dyDescent="0.2">
      <c r="B47" s="11"/>
      <c r="C47" s="6"/>
      <c r="D47" s="5"/>
      <c r="E47" s="6"/>
      <c r="F47" s="10"/>
      <c r="G47" s="6"/>
      <c r="H47" s="7"/>
      <c r="I47" s="6"/>
      <c r="J47" s="6"/>
      <c r="K47" s="6"/>
      <c r="L47" s="9"/>
      <c r="M47" s="9"/>
    </row>
    <row r="48" spans="1:14" ht="14.25" customHeight="1" x14ac:dyDescent="0.25">
      <c r="A48" s="50" t="s">
        <v>21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2:14" ht="14.25" x14ac:dyDescent="0.2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2:14" ht="15" x14ac:dyDescent="0.25">
      <c r="B50" s="21"/>
      <c r="C50" s="50" t="s">
        <v>35</v>
      </c>
      <c r="D50" s="50"/>
      <c r="E50" s="50"/>
      <c r="F50" s="47" t="s">
        <v>43</v>
      </c>
      <c r="G50" s="47"/>
      <c r="H50" s="21"/>
      <c r="I50" s="21"/>
      <c r="J50" s="21"/>
      <c r="K50" s="47" t="s">
        <v>44</v>
      </c>
      <c r="L50" s="47"/>
      <c r="M50" s="47"/>
      <c r="N50" s="47"/>
    </row>
    <row r="51" spans="2:14" ht="15" x14ac:dyDescent="0.25">
      <c r="B51" s="31" t="s">
        <v>22</v>
      </c>
      <c r="C51" s="48" t="s">
        <v>36</v>
      </c>
      <c r="D51" s="48"/>
      <c r="E51" s="48"/>
      <c r="F51" s="49" t="s">
        <v>42</v>
      </c>
      <c r="G51" s="49"/>
      <c r="H51" s="21"/>
      <c r="I51" s="21"/>
      <c r="J51" s="21"/>
      <c r="K51" s="48" t="s">
        <v>45</v>
      </c>
      <c r="L51" s="48"/>
      <c r="M51" s="48"/>
      <c r="N51" s="48"/>
    </row>
    <row r="52" spans="2:14" ht="14.25" x14ac:dyDescent="0.2">
      <c r="B52" s="49" t="s">
        <v>29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2:14" ht="14.25" x14ac:dyDescent="0.2">
      <c r="B53" s="21"/>
      <c r="C53" s="30"/>
      <c r="D53" s="30"/>
      <c r="E53" s="21"/>
      <c r="F53" s="32"/>
      <c r="G53" s="32"/>
      <c r="H53" s="21"/>
      <c r="I53" s="21"/>
      <c r="J53" s="21"/>
      <c r="K53" s="32"/>
      <c r="L53" s="21"/>
      <c r="M53" s="21"/>
      <c r="N53" s="21"/>
    </row>
    <row r="54" spans="2:14" ht="15" x14ac:dyDescent="0.25">
      <c r="B54" s="31" t="s">
        <v>23</v>
      </c>
      <c r="C54" s="49" t="s">
        <v>37</v>
      </c>
      <c r="D54" s="49"/>
      <c r="E54" s="49"/>
      <c r="F54" s="49" t="s">
        <v>40</v>
      </c>
      <c r="G54" s="49"/>
      <c r="H54" s="21"/>
      <c r="I54" s="21"/>
      <c r="J54" s="21"/>
      <c r="K54" s="49" t="s">
        <v>41</v>
      </c>
      <c r="L54" s="49"/>
      <c r="M54" s="49"/>
      <c r="N54" s="49"/>
    </row>
    <row r="55" spans="2:14" ht="14.25" x14ac:dyDescent="0.2">
      <c r="B55" s="49" t="s">
        <v>30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</row>
    <row r="56" spans="2:14" ht="14.25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2:14" ht="15" x14ac:dyDescent="0.25">
      <c r="B57" s="31" t="s">
        <v>24</v>
      </c>
      <c r="C57" s="49" t="s">
        <v>38</v>
      </c>
      <c r="D57" s="49"/>
      <c r="E57" s="49"/>
      <c r="F57" s="48" t="s">
        <v>46</v>
      </c>
      <c r="G57" s="49"/>
      <c r="H57" s="21"/>
      <c r="I57" s="21"/>
      <c r="J57" s="21"/>
      <c r="K57" s="49" t="s">
        <v>47</v>
      </c>
      <c r="L57" s="49"/>
      <c r="M57" s="49"/>
      <c r="N57" s="49"/>
    </row>
    <row r="58" spans="2:14" ht="14.25" x14ac:dyDescent="0.2">
      <c r="B58" s="49" t="s">
        <v>31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2:14" ht="14.25" x14ac:dyDescent="0.2">
      <c r="B59" s="3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</row>
    <row r="60" spans="2:14" ht="15" x14ac:dyDescent="0.25">
      <c r="B60" s="31" t="s">
        <v>25</v>
      </c>
      <c r="C60" s="49" t="s">
        <v>38</v>
      </c>
      <c r="D60" s="49"/>
      <c r="E60" s="49"/>
      <c r="F60" s="48" t="s">
        <v>46</v>
      </c>
      <c r="G60" s="49"/>
      <c r="H60" s="21"/>
      <c r="I60" s="21"/>
      <c r="J60" s="21"/>
      <c r="K60" s="49" t="s">
        <v>47</v>
      </c>
      <c r="L60" s="49"/>
      <c r="M60" s="49"/>
      <c r="N60" s="49"/>
    </row>
    <row r="61" spans="2:14" ht="14.25" x14ac:dyDescent="0.2">
      <c r="B61" s="21" t="s">
        <v>31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</row>
    <row r="62" spans="2:14" ht="14.25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2:14" ht="14.25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</sheetData>
  <mergeCells count="25">
    <mergeCell ref="B5:K5"/>
    <mergeCell ref="F60:G60"/>
    <mergeCell ref="F54:G54"/>
    <mergeCell ref="C60:E60"/>
    <mergeCell ref="C57:E57"/>
    <mergeCell ref="C54:E54"/>
    <mergeCell ref="B55:N55"/>
    <mergeCell ref="B58:N58"/>
    <mergeCell ref="K60:N60"/>
    <mergeCell ref="B2:K2"/>
    <mergeCell ref="K50:N50"/>
    <mergeCell ref="K51:N51"/>
    <mergeCell ref="K57:N57"/>
    <mergeCell ref="K54:N54"/>
    <mergeCell ref="C51:E51"/>
    <mergeCell ref="C50:E50"/>
    <mergeCell ref="F50:G50"/>
    <mergeCell ref="F51:G51"/>
    <mergeCell ref="F57:G57"/>
    <mergeCell ref="B52:N52"/>
    <mergeCell ref="N6:O6"/>
    <mergeCell ref="N9:O9"/>
    <mergeCell ref="A48:N48"/>
    <mergeCell ref="B3:K3"/>
    <mergeCell ref="B4:K4"/>
  </mergeCells>
  <pageMargins left="0.25" right="0.25" top="0.75" bottom="0.75" header="0.3" footer="0.3"/>
  <pageSetup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2027-28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Karen</dc:creator>
  <cp:lastModifiedBy>Kvetkosky, Mary</cp:lastModifiedBy>
  <cp:lastPrinted>2023-02-22T18:05:23Z</cp:lastPrinted>
  <dcterms:created xsi:type="dcterms:W3CDTF">2012-02-23T20:06:51Z</dcterms:created>
  <dcterms:modified xsi:type="dcterms:W3CDTF">2024-05-20T20:38:57Z</dcterms:modified>
</cp:coreProperties>
</file>